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Englisch_FWS\"/>
    </mc:Choice>
  </mc:AlternateContent>
  <bookViews>
    <workbookView xWindow="360" yWindow="120" windowWidth="15195" windowHeight="12525" tabRatio="576"/>
  </bookViews>
  <sheets>
    <sheet name="EN NT FWS-HRS PA1" sheetId="15" r:id="rId1"/>
    <sheet name="EN NT FWS-HRS PA2" sheetId="17" r:id="rId2"/>
  </sheets>
  <definedNames>
    <definedName name="_xlnm.Print_Area" localSheetId="0">'EN NT FWS-HRS PA1'!$A$1:$M$59</definedName>
    <definedName name="_xlnm.Print_Area" localSheetId="1">'EN NT FWS-HRS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H37" i="17" s="1"/>
  <c r="K37" i="17" s="1"/>
  <c r="L37" i="17" s="1"/>
  <c r="J36" i="17"/>
  <c r="G36" i="17"/>
  <c r="J35" i="17"/>
  <c r="G35" i="17"/>
  <c r="H35" i="17" s="1"/>
  <c r="K35" i="17" s="1"/>
  <c r="L35" i="17" s="1"/>
  <c r="J34" i="17"/>
  <c r="G34" i="17"/>
  <c r="H34" i="17" s="1"/>
  <c r="J33" i="17"/>
  <c r="H33" i="17"/>
  <c r="G33" i="17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J28" i="17"/>
  <c r="G28" i="17"/>
  <c r="J27" i="17"/>
  <c r="H27" i="17"/>
  <c r="K27" i="17" s="1"/>
  <c r="L27" i="17" s="1"/>
  <c r="G27" i="17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H21" i="17" s="1"/>
  <c r="K21" i="17" s="1"/>
  <c r="L21" i="17" s="1"/>
  <c r="J20" i="17"/>
  <c r="G20" i="17"/>
  <c r="J19" i="17"/>
  <c r="G19" i="17"/>
  <c r="H19" i="17" s="1"/>
  <c r="K19" i="17" s="1"/>
  <c r="L19" i="17" s="1"/>
  <c r="J18" i="17"/>
  <c r="G18" i="17"/>
  <c r="H18" i="17" s="1"/>
  <c r="J17" i="17"/>
  <c r="G17" i="17"/>
  <c r="J16" i="17"/>
  <c r="G16" i="17"/>
  <c r="J15" i="17"/>
  <c r="G15" i="17"/>
  <c r="H15" i="17" s="1"/>
  <c r="K15" i="17" s="1"/>
  <c r="L15" i="17" s="1"/>
  <c r="J14" i="17"/>
  <c r="G14" i="17"/>
  <c r="H14" i="17" s="1"/>
  <c r="J13" i="17"/>
  <c r="G13" i="17"/>
  <c r="J12" i="17"/>
  <c r="G12" i="17"/>
  <c r="J11" i="17"/>
  <c r="H11" i="17"/>
  <c r="K11" i="17" s="1"/>
  <c r="L11" i="17" s="1"/>
  <c r="G11" i="17"/>
  <c r="J10" i="17"/>
  <c r="G10" i="17"/>
  <c r="H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H54" i="17" s="1"/>
  <c r="G6" i="17"/>
  <c r="H6" i="17" s="1"/>
  <c r="G4" i="17"/>
  <c r="K4" i="17" s="1"/>
  <c r="O3" i="17"/>
  <c r="H54" i="15"/>
  <c r="G54" i="15"/>
  <c r="F54" i="15"/>
  <c r="E54" i="15"/>
  <c r="D54" i="15"/>
  <c r="C54" i="15"/>
  <c r="J6" i="15"/>
  <c r="L54" i="15" s="1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G38" i="15"/>
  <c r="G37" i="15"/>
  <c r="G36" i="15"/>
  <c r="G35" i="15"/>
  <c r="G34" i="15"/>
  <c r="G33" i="15"/>
  <c r="G32" i="15"/>
  <c r="G31" i="15"/>
  <c r="G30" i="15"/>
  <c r="K30" i="15" s="1"/>
  <c r="L30" i="15" s="1"/>
  <c r="G29" i="15"/>
  <c r="G28" i="15"/>
  <c r="G27" i="15"/>
  <c r="H27" i="15" s="1"/>
  <c r="G26" i="15"/>
  <c r="G25" i="15"/>
  <c r="G24" i="15"/>
  <c r="G23" i="15"/>
  <c r="H23" i="15" s="1"/>
  <c r="G22" i="15"/>
  <c r="G21" i="15"/>
  <c r="G20" i="15"/>
  <c r="G19" i="15"/>
  <c r="G18" i="15"/>
  <c r="G17" i="15"/>
  <c r="G16" i="15"/>
  <c r="H16" i="15" s="1"/>
  <c r="G15" i="15"/>
  <c r="G14" i="15"/>
  <c r="G13" i="15"/>
  <c r="H13" i="15" s="1"/>
  <c r="G12" i="15"/>
  <c r="G11" i="15"/>
  <c r="H11" i="15" s="1"/>
  <c r="G10" i="15"/>
  <c r="H10" i="15" s="1"/>
  <c r="G9" i="15"/>
  <c r="G8" i="15"/>
  <c r="G7" i="15"/>
  <c r="H7" i="15" s="1"/>
  <c r="G6" i="15"/>
  <c r="H6" i="15" s="1"/>
  <c r="F43" i="15"/>
  <c r="L46" i="15"/>
  <c r="D45" i="15"/>
  <c r="E45" i="15"/>
  <c r="F45" i="15"/>
  <c r="C45" i="15"/>
  <c r="O3" i="15"/>
  <c r="G4" i="15"/>
  <c r="K4" i="15" s="1"/>
  <c r="D46" i="15"/>
  <c r="E46" i="15"/>
  <c r="F46" i="15"/>
  <c r="C46" i="15"/>
  <c r="H8" i="15"/>
  <c r="K8" i="15" s="1"/>
  <c r="L8" i="15" s="1"/>
  <c r="H12" i="15"/>
  <c r="H14" i="15"/>
  <c r="K14" i="15" s="1"/>
  <c r="L14" i="15" s="1"/>
  <c r="H15" i="15"/>
  <c r="H18" i="15"/>
  <c r="H20" i="15"/>
  <c r="H22" i="15"/>
  <c r="H24" i="15"/>
  <c r="K24" i="15" s="1"/>
  <c r="L24" i="15" s="1"/>
  <c r="H28" i="15"/>
  <c r="H29" i="15"/>
  <c r="H30" i="15"/>
  <c r="H31" i="15"/>
  <c r="H32" i="15"/>
  <c r="K32" i="15" s="1"/>
  <c r="L32" i="15" s="1"/>
  <c r="H33" i="15"/>
  <c r="H34" i="15"/>
  <c r="H36" i="15"/>
  <c r="H38" i="15"/>
  <c r="K38" i="15" s="1"/>
  <c r="L38" i="15" s="1"/>
  <c r="H17" i="17" l="1"/>
  <c r="K17" i="17" s="1"/>
  <c r="L17" i="17" s="1"/>
  <c r="K33" i="17"/>
  <c r="L33" i="17" s="1"/>
  <c r="K17" i="15"/>
  <c r="L17" i="15" s="1"/>
  <c r="K29" i="15"/>
  <c r="L29" i="15" s="1"/>
  <c r="H37" i="15"/>
  <c r="K37" i="15" s="1"/>
  <c r="L37" i="15" s="1"/>
  <c r="K18" i="15"/>
  <c r="L18" i="15" s="1"/>
  <c r="K22" i="15"/>
  <c r="L22" i="15" s="1"/>
  <c r="K34" i="15"/>
  <c r="L34" i="15" s="1"/>
  <c r="H26" i="15"/>
  <c r="K26" i="15" s="1"/>
  <c r="L26" i="15" s="1"/>
  <c r="H21" i="15"/>
  <c r="K21" i="15" s="1"/>
  <c r="L21" i="15" s="1"/>
  <c r="K15" i="15"/>
  <c r="L15" i="15" s="1"/>
  <c r="K31" i="15"/>
  <c r="L31" i="15" s="1"/>
  <c r="K33" i="15"/>
  <c r="L33" i="15" s="1"/>
  <c r="H17" i="15"/>
  <c r="K10" i="15"/>
  <c r="L10" i="15" s="1"/>
  <c r="H25" i="15"/>
  <c r="K25" i="15" s="1"/>
  <c r="L25" i="15" s="1"/>
  <c r="H9" i="15"/>
  <c r="K9" i="15" s="1"/>
  <c r="L9" i="15" s="1"/>
  <c r="K12" i="15"/>
  <c r="L12" i="15" s="1"/>
  <c r="K16" i="15"/>
  <c r="L16" i="15" s="1"/>
  <c r="K20" i="15"/>
  <c r="L20" i="15" s="1"/>
  <c r="K28" i="15"/>
  <c r="L28" i="15" s="1"/>
  <c r="K36" i="15"/>
  <c r="L36" i="15" s="1"/>
  <c r="K19" i="15"/>
  <c r="L19" i="15" s="1"/>
  <c r="K27" i="15"/>
  <c r="L27" i="15" s="1"/>
  <c r="H35" i="15"/>
  <c r="K35" i="15" s="1"/>
  <c r="L35" i="15" s="1"/>
  <c r="H19" i="15"/>
  <c r="H39" i="15"/>
  <c r="K39" i="15" s="1"/>
  <c r="L39" i="15" s="1"/>
  <c r="K23" i="15"/>
  <c r="L23" i="15" s="1"/>
  <c r="K7" i="15"/>
  <c r="L7" i="15" s="1"/>
  <c r="K13" i="15"/>
  <c r="L13" i="15" s="1"/>
  <c r="K11" i="15"/>
  <c r="L11" i="15" s="1"/>
  <c r="K13" i="17"/>
  <c r="L13" i="17" s="1"/>
  <c r="K29" i="17"/>
  <c r="L29" i="17" s="1"/>
  <c r="H13" i="17"/>
  <c r="H29" i="17"/>
  <c r="E54" i="17"/>
  <c r="L54" i="17"/>
  <c r="K6" i="17"/>
  <c r="L6" i="17" s="1"/>
  <c r="H8" i="17"/>
  <c r="K10" i="17"/>
  <c r="L10" i="17" s="1"/>
  <c r="H12" i="17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L6" i="15" s="1"/>
  <c r="D50" i="17" l="1"/>
  <c r="F50" i="17"/>
  <c r="G50" i="15"/>
  <c r="E58" i="15"/>
  <c r="H58" i="15"/>
  <c r="D58" i="15"/>
  <c r="G58" i="15"/>
  <c r="C58" i="15"/>
  <c r="F58" i="15"/>
  <c r="D50" i="15"/>
  <c r="F50" i="15"/>
  <c r="H50" i="15"/>
  <c r="L50" i="15"/>
  <c r="C50" i="15"/>
  <c r="E50" i="15"/>
  <c r="K8" i="17"/>
  <c r="L8" i="17" s="1"/>
  <c r="C50" i="17"/>
  <c r="L50" i="17"/>
  <c r="E50" i="17"/>
  <c r="G50" i="17"/>
  <c r="K12" i="17"/>
  <c r="L12" i="17" s="1"/>
  <c r="H58" i="17"/>
  <c r="H50" i="17"/>
  <c r="L58" i="15"/>
  <c r="D58" i="17" l="1"/>
  <c r="F58" i="17"/>
  <c r="C58" i="17"/>
  <c r="E58" i="17"/>
  <c r="G58" i="17"/>
  <c r="L58" i="17"/>
</calcChain>
</file>

<file path=xl/sharedStrings.xml><?xml version="1.0" encoding="utf-8"?>
<sst xmlns="http://schemas.openxmlformats.org/spreadsheetml/2006/main" count="134" uniqueCount="33">
  <si>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</si>
  <si>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</si>
  <si>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</si>
  <si>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</si>
  <si>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</si>
  <si>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</si>
  <si>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</si>
  <si>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</si>
  <si>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</si>
  <si>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</si>
  <si>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</si>
  <si>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</si>
  <si>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</si>
  <si>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</si>
  <si>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</si>
  <si>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</si>
  <si>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</si>
  <si>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</si>
  <si>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</si>
  <si>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</si>
  <si>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</si>
  <si>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</si>
  <si>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</si>
  <si>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</si>
  <si>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</si>
  <si>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</si>
  <si>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</si>
  <si>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</si>
  <si>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 xml:space="preserve">FWS HRS-Abschluss </t>
  </si>
  <si>
    <t>Nachschreibtermin Prüfungsaufgabe 1</t>
  </si>
  <si>
    <t>Nachschreibtermin Prüfungsaufgabe 2</t>
  </si>
  <si>
    <t>ABA 2019</t>
  </si>
  <si>
    <t>einzutragende Ergebnisse ABA 2019 Englisch FWS-HRS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</si>
</sst>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5" fillId="2" borderId="10" xfId="0" applyFont="1" applyFill="1" applyBorder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3" style="17" customWidth="1"/>
    <col min="15" max="15" width="9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31</v>
      </c>
      <c r="C2" s="14" t="s">
        <v>28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5" t="s">
        <v>16</v>
      </c>
      <c r="I3" s="21" t="s">
        <v>27</v>
      </c>
      <c r="J3" s="87" t="s">
        <v>17</v>
      </c>
      <c r="K3" s="21" t="s">
        <v>13</v>
      </c>
      <c r="L3" s="81" t="s">
        <v>12</v>
      </c>
      <c r="M3" s="8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6"/>
      <c r="I4" s="24">
        <v>40</v>
      </c>
      <c r="J4" s="88"/>
      <c r="K4" s="24">
        <f>G4+I4</f>
        <v>120</v>
      </c>
      <c r="L4" s="82"/>
      <c r="M4" s="85"/>
      <c r="O4" s="17">
        <v>0</v>
      </c>
    </row>
    <row r="5" spans="1:15" s="26" customFormat="1" x14ac:dyDescent="0.2">
      <c r="A5" s="25" t="s">
        <v>1</v>
      </c>
      <c r="B5" s="24" t="s">
        <v>2</v>
      </c>
      <c r="C5" s="64" t="s">
        <v>11</v>
      </c>
      <c r="D5" s="64"/>
      <c r="E5" s="64"/>
      <c r="F5" s="64"/>
      <c r="G5" s="24"/>
      <c r="H5" s="67"/>
      <c r="I5" s="64" t="s">
        <v>11</v>
      </c>
      <c r="J5" s="64"/>
      <c r="K5" s="64"/>
      <c r="L5" s="83"/>
      <c r="M5" s="8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2" t="s">
        <v>26</v>
      </c>
      <c r="L42" s="73"/>
      <c r="M42" s="74"/>
      <c r="O42" s="17">
        <v>38</v>
      </c>
    </row>
    <row r="43" spans="1:15" s="11" customFormat="1" ht="15.75" x14ac:dyDescent="0.25">
      <c r="B43" s="89" t="s">
        <v>32</v>
      </c>
      <c r="C43" s="90"/>
      <c r="D43" s="90"/>
      <c r="E43" s="90"/>
      <c r="F43" s="40" t="str">
        <f>C1</f>
        <v>Nachschreibtermin Prüfungsaufgabe 1</v>
      </c>
      <c r="G43" s="38"/>
      <c r="H43" s="38"/>
      <c r="I43" s="38"/>
      <c r="J43" s="39"/>
      <c r="K43" s="75"/>
      <c r="L43" s="76"/>
      <c r="M43" s="77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8"/>
      <c r="L44" s="79"/>
      <c r="M44" s="80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27</v>
      </c>
      <c r="H45" s="39"/>
      <c r="I45" s="39"/>
      <c r="J45" s="70" t="s">
        <v>25</v>
      </c>
      <c r="K45" s="71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71"/>
      <c r="K46" s="71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39"/>
      <c r="K48" s="39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68" t="s">
        <v>15</v>
      </c>
      <c r="K49" s="69"/>
      <c r="L49" s="52"/>
      <c r="M49" s="53"/>
    </row>
    <row r="50" spans="1:13" ht="13.5" thickBot="1" x14ac:dyDescent="0.25">
      <c r="B50" s="54" t="s">
        <v>19</v>
      </c>
      <c r="C50" s="55" t="str">
        <f>IF(COUNT($H$6:$H39)=0," ",COUNTIF($H$6:$H$39,1))</f>
        <v xml:space="preserve"> </v>
      </c>
      <c r="D50" s="55" t="str">
        <f>IF(COUNT($H$6:$H39)=0," ",COUNTIF($H$6:$H$39,2))</f>
        <v xml:space="preserve"> </v>
      </c>
      <c r="E50" s="55" t="str">
        <f>IF(COUNT($H$6:$H39)=0," ",COUNTIF($H$6:$H$39,3))</f>
        <v xml:space="preserve"> </v>
      </c>
      <c r="F50" s="55" t="str">
        <f>IF(COUNT($H$6:$H39)=0," ",COUNTIF($H$6:$H$39,4))</f>
        <v xml:space="preserve"> </v>
      </c>
      <c r="G50" s="55" t="str">
        <f>IF(COUNT($H$6:$H39)=0," ",COUNTIF($H$6:$H$39,5))</f>
        <v xml:space="preserve"> </v>
      </c>
      <c r="H50" s="55" t="str">
        <f>IF(COUNT($H$6:$H39)=0," ",COUNTIF($H$6:$H$39,6))</f>
        <v xml:space="preserve"> </v>
      </c>
      <c r="I50" s="39"/>
      <c r="J50" s="91" t="s">
        <v>23</v>
      </c>
      <c r="K50" s="92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1" t="s">
        <v>15</v>
      </c>
      <c r="K53" s="92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1" t="s">
        <v>24</v>
      </c>
      <c r="K54" s="92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1" t="s">
        <v>15</v>
      </c>
      <c r="K57" s="92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1" t="s">
        <v>22</v>
      </c>
      <c r="K58" s="92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1.7109375" style="17" customWidth="1"/>
    <col min="15" max="15" width="9.710937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30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31</v>
      </c>
      <c r="C2" s="14" t="s">
        <v>28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65" t="s">
        <v>16</v>
      </c>
      <c r="I3" s="21" t="s">
        <v>27</v>
      </c>
      <c r="J3" s="87" t="s">
        <v>17</v>
      </c>
      <c r="K3" s="21" t="s">
        <v>13</v>
      </c>
      <c r="L3" s="81" t="s">
        <v>12</v>
      </c>
      <c r="M3" s="84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66"/>
      <c r="I4" s="24">
        <v>40</v>
      </c>
      <c r="J4" s="88"/>
      <c r="K4" s="24">
        <f>G4+I4</f>
        <v>120</v>
      </c>
      <c r="L4" s="82"/>
      <c r="M4" s="85"/>
      <c r="O4" s="17">
        <v>0</v>
      </c>
    </row>
    <row r="5" spans="1:15" s="26" customFormat="1" x14ac:dyDescent="0.2">
      <c r="A5" s="25" t="s">
        <v>1</v>
      </c>
      <c r="B5" s="24" t="s">
        <v>2</v>
      </c>
      <c r="C5" s="64" t="s">
        <v>11</v>
      </c>
      <c r="D5" s="64"/>
      <c r="E5" s="64"/>
      <c r="F5" s="64"/>
      <c r="G5" s="24"/>
      <c r="H5" s="67"/>
      <c r="I5" s="64" t="s">
        <v>11</v>
      </c>
      <c r="J5" s="64"/>
      <c r="K5" s="64"/>
      <c r="L5" s="83"/>
      <c r="M5" s="86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/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2" t="s">
        <v>26</v>
      </c>
      <c r="L42" s="73"/>
      <c r="M42" s="74"/>
      <c r="O42" s="17">
        <v>38</v>
      </c>
    </row>
    <row r="43" spans="1:15" s="11" customFormat="1" ht="15.75" x14ac:dyDescent="0.25">
      <c r="B43" s="89" t="s">
        <v>32</v>
      </c>
      <c r="C43" s="90"/>
      <c r="D43" s="90"/>
      <c r="E43" s="90"/>
      <c r="F43" s="40" t="str">
        <f>C1</f>
        <v>Nachschreibtermin Prüfungsaufgabe 2</v>
      </c>
      <c r="G43" s="38"/>
      <c r="H43" s="38"/>
      <c r="I43" s="38"/>
      <c r="J43" s="39"/>
      <c r="K43" s="75"/>
      <c r="L43" s="76"/>
      <c r="M43" s="77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78"/>
      <c r="L44" s="79"/>
      <c r="M44" s="80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27</v>
      </c>
      <c r="H45" s="39"/>
      <c r="I45" s="39"/>
      <c r="J45" s="70" t="s">
        <v>25</v>
      </c>
      <c r="K45" s="71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39"/>
      <c r="I46" s="39"/>
      <c r="J46" s="71"/>
      <c r="K46" s="71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39"/>
      <c r="K48" s="39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68" t="s">
        <v>15</v>
      </c>
      <c r="K49" s="69"/>
      <c r="L49" s="52"/>
      <c r="M49" s="53"/>
    </row>
    <row r="50" spans="1:13" ht="13.5" thickBot="1" x14ac:dyDescent="0.25">
      <c r="B50" s="54" t="s">
        <v>19</v>
      </c>
      <c r="C50" s="55" t="str">
        <f>IF(COUNT($H$6:$H39)=0," ",COUNTIF($H$6:$H$39,1))</f>
        <v xml:space="preserve"> </v>
      </c>
      <c r="D50" s="55" t="str">
        <f>IF(COUNT($H$6:$H39)=0," ",COUNTIF($H$6:$H$39,2))</f>
        <v xml:space="preserve"> </v>
      </c>
      <c r="E50" s="55" t="str">
        <f>IF(COUNT($H$6:$H39)=0," ",COUNTIF($H$6:$H$39,3))</f>
        <v xml:space="preserve"> </v>
      </c>
      <c r="F50" s="55" t="str">
        <f>IF(COUNT($H$6:$H39)=0," ",COUNTIF($H$6:$H$39,4))</f>
        <v xml:space="preserve"> </v>
      </c>
      <c r="G50" s="55" t="str">
        <f>IF(COUNT($H$6:$H39)=0," ",COUNTIF($H$6:$H$39,5))</f>
        <v xml:space="preserve"> </v>
      </c>
      <c r="H50" s="55" t="str">
        <f>IF(COUNT($H$6:$H39)=0," ",COUNTIF($H$6:$H$39,6))</f>
        <v xml:space="preserve"> </v>
      </c>
      <c r="I50" s="39"/>
      <c r="J50" s="91" t="s">
        <v>23</v>
      </c>
      <c r="K50" s="92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1" t="s">
        <v>15</v>
      </c>
      <c r="K53" s="92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1" t="s">
        <v>24</v>
      </c>
      <c r="K54" s="92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1" t="s">
        <v>15</v>
      </c>
      <c r="K57" s="92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1" t="s">
        <v>22</v>
      </c>
      <c r="K58" s="92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7:K57"/>
    <mergeCell ref="J58:K58"/>
    <mergeCell ref="K42:M44"/>
    <mergeCell ref="J45:K46"/>
    <mergeCell ref="J49:K49"/>
    <mergeCell ref="J50:K50"/>
    <mergeCell ref="J53:K53"/>
    <mergeCell ref="J54:K54"/>
    <mergeCell ref="B43:E43"/>
    <mergeCell ref="H3:H5"/>
    <mergeCell ref="J3:J4"/>
    <mergeCell ref="L3:L5"/>
    <mergeCell ref="M3:M5"/>
    <mergeCell ref="C5:F5"/>
    <mergeCell ref="I5:K5"/>
  </mergeCells>
  <dataValidations count="6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NT FWS-HRS PA1</vt:lpstr>
      <vt:lpstr>EN NT FWS-HRS PA2</vt:lpstr>
      <vt:lpstr>'EN NT FWS-HRS PA1'!Druckbereich</vt:lpstr>
      <vt:lpstr>'EN NT FWS-HRS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2014-03-17T16:23:09Z</cp:lastPrinted>
  <dcterms:created xsi:type="dcterms:W3CDTF">2010-03-29T15:59:15Z</dcterms:created>
  <dcterms:modified xsi:type="dcterms:W3CDTF">2019-03-08T12:41:16Z</dcterms:modified>
</cp:coreProperties>
</file>